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2"/>
  </bookViews>
  <sheets>
    <sheet name="Основные показатели" sheetId="1" r:id="rId1"/>
    <sheet name="Информация о доступе" sheetId="2" r:id="rId2"/>
    <sheet name="Инф. о потребительских хар-х" sheetId="3" r:id="rId3"/>
  </sheets>
  <definedNames/>
  <calcPr fullCalcOnLoad="1"/>
</workbook>
</file>

<file path=xl/sharedStrings.xml><?xml version="1.0" encoding="utf-8"?>
<sst xmlns="http://schemas.openxmlformats.org/spreadsheetml/2006/main" count="193" uniqueCount="150">
  <si>
    <t>Комментарии</t>
  </si>
  <si>
    <t>3.9.1</t>
  </si>
  <si>
    <t>3.9.2</t>
  </si>
  <si>
    <t>№ п/п</t>
  </si>
  <si>
    <t>производство (некомбинированная выработка)+передача+сбыт</t>
  </si>
  <si>
    <t>тыс. кВт*ч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</si>
  <si>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</si>
  <si>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</si>
  <si>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</si>
  <si>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</si>
  <si>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</si>
  <si>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</si>
  <si>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</si>
  <si>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</si>
  <si>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%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</si>
  <si>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</si>
  <si>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</si>
  <si>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</si>
  <si>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</si>
  <si>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</si>
  <si>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</si>
  <si>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</si>
  <si>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</si>
  <si>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</si>
  <si>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</si>
  <si>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</si>
  <si>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</si>
  <si>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</si>
  <si>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</si>
  <si>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</si>
  <si>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</si>
  <si>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</si>
  <si>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19</t>
  </si>
  <si>
    <t>газ природный</t>
  </si>
  <si>
    <t>Справочно: потери тепла через изоляцию труб</t>
  </si>
  <si>
    <t>чел.</t>
  </si>
  <si>
    <t>22</t>
  </si>
  <si>
    <t>23</t>
  </si>
  <si>
    <t>3.6.1</t>
  </si>
  <si>
    <t>3.6.2</t>
  </si>
  <si>
    <t>куб. м/Гкал</t>
  </si>
  <si>
    <t>Способ приобретения</t>
  </si>
  <si>
    <t>Добавить вид топлива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</si>
  <si>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</si>
  <si>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</si>
  <si>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</si>
  <si>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</si>
  <si>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</si>
  <si>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</si>
  <si>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</si>
  <si>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</si>
  <si>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</si>
  <si>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</si>
  <si>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</si>
  <si>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</si>
  <si>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</si>
  <si>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</si>
  <si>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</si>
  <si>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</si>
  <si>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</si>
  <si>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</si>
  <si>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</si>
  <si>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</si>
  <si>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</si>
  <si>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</si>
  <si>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</si>
  <si>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кг у.т./Гкал</t>
  </si>
  <si>
    <t>ед.</t>
  </si>
  <si>
    <t>Значение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</si>
  <si>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</si>
  <si>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</si>
  <si>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</si>
  <si>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</si>
  <si>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</si>
  <si>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</si>
  <si>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</si>
  <si>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</si>
  <si>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</si>
  <si>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</si>
  <si>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</si>
  <si>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</si>
  <si>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</si>
  <si>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</si>
  <si>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</si>
  <si>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</si>
  <si>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</si>
  <si>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</si>
  <si>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</si>
  <si>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</si>
  <si>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</si>
  <si>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</si>
  <si>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</si>
  <si>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</si>
  <si>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</si>
  <si>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</si>
  <si>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</si>
  <si>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</si>
  <si>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</si>
  <si>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</si>
  <si>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</si>
  <si>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</si>
  <si>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</si>
  <si>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</si>
  <si>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</si>
  <si>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</si>
  <si>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</si>
  <si>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</si>
  <si>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</si>
  <si>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</si>
  <si>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</si>
  <si>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</si>
  <si>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</si>
  <si>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5.1</t>
  </si>
  <si>
    <t>6.1</t>
  </si>
  <si>
    <t>Стоимость 1й единицы объема с учетом доставки (транспортировки)</t>
  </si>
  <si>
    <t>тыс. м куб.</t>
  </si>
  <si>
    <t>Вид информации</t>
  </si>
  <si>
    <t>Количество поданных и зарегистрированных заявок на подключение к системе теплоснабжения</t>
  </si>
  <si>
    <t>ед. изм.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</si>
  <si>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</si>
  <si>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</si>
  <si>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</si>
  <si>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шт.</t>
  </si>
  <si>
    <t>Примечание</t>
  </si>
  <si>
    <t>п.18 п.п. а</t>
  </si>
  <si>
    <t>п.18 п.п. б</t>
  </si>
  <si>
    <t>п.18 п.п. в</t>
  </si>
  <si>
    <t>п.18 п.п. г</t>
  </si>
  <si>
    <t>Информация о наличии (отсутствии) технической возможности доступа к регулируемым товарам и услугам СМУП "ТСП",</t>
  </si>
  <si>
    <t>а также о регистрации и ходе реализации заявок на подключение к системе теплоснабжения</t>
  </si>
  <si>
    <t>(Постановление Правительства РФ от 30.12.2009 г. № 1140)</t>
  </si>
  <si>
    <t xml:space="preserve">Ед. изм. </t>
  </si>
  <si>
    <t>Год</t>
  </si>
  <si>
    <t>ед. на км</t>
  </si>
  <si>
    <t>Количество часов (суммарно за календарный год), превышающих допустимую продолжительность перерыва подачи тепловой энергии, и о количестве потребителей, затронйтых ограничениями подачи тепловой энергии</t>
  </si>
  <si>
    <t>Количество часов (суммарно за календарный год), отклонения от нормативной температуры воздуха по винерегулируемой организации в жилых и нежилых отапливаемых помещениях</t>
  </si>
  <si>
    <t>п. 15 п.п. а</t>
  </si>
  <si>
    <t>п. 15 п.п. б</t>
  </si>
  <si>
    <t>п. 15 п.п. в</t>
  </si>
  <si>
    <t>Информация об основных потребительских характеристиках регулируемых товаров и услуг СМУП "ТСП"</t>
  </si>
  <si>
    <t>и их соответствие государственным и иным утвержденным стандартам качества.</t>
  </si>
  <si>
    <t>Количество инцидентов на системах теплоснабжения</t>
  </si>
  <si>
    <t>на 01.04.2012 г.</t>
  </si>
  <si>
    <t>на 01.07.2012 г.</t>
  </si>
  <si>
    <t>на 01.10.2012 г.</t>
  </si>
  <si>
    <t>на 01.01.2013 г.</t>
  </si>
  <si>
    <t>1 кв. 2012 г.</t>
  </si>
  <si>
    <t>6 мес.2012 г.</t>
  </si>
  <si>
    <t>9 мес. 2012 г.</t>
  </si>
  <si>
    <t>Информация об основных показателях финансово-хозяйственной деятельности СМУП "ТСП" , включая структуру основных производственных затрат (вчасти регулируемой деятельности) за   9 мес. 2012г.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</si>
</sst>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#,##0.0000"/>
    <numFmt numFmtId="178" formatCode="#,##0.00000"/>
  </numFmts>
  <fonts count="50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/>
    </border>
    <border>
      <left>
        <color indexed="63"/>
      </left>
      <right style="thin"/>
      <top style="thin"/>
      <bottom style="medium"/>
    </border>
  </borders>
  <cellStyleXfs count="5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1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72">
    <xf numFmtId="0" fontId="0" fillId="0" borderId="0" xfId="0" applyAlignment="1">
      <alignment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2" xfId="0" applyFont="1" applyFill="1" applyBorder="1" applyAlignment="1" applyProtection="1">
      <alignment horizontal="center" vertic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47" fillId="24" borderId="18" xfId="0" applyFont="1" applyFill="1" applyBorder="1" applyAlignment="1" applyProtection="1">
      <alignment horizontal="center" vertical="center" wrapText="1"/>
      <protection/>
    </xf>
    <xf numFmtId="0" fontId="47" fillId="24" borderId="19" xfId="0" applyFont="1" applyFill="1" applyBorder="1" applyAlignment="1" applyProtection="1">
      <alignment horizontal="center" vertical="center" wrapText="1"/>
      <protection/>
    </xf>
    <xf numFmtId="0" fontId="47" fillId="24" borderId="20" xfId="0" applyFont="1" applyFill="1" applyBorder="1" applyAlignment="1" applyProtection="1">
      <alignment horizontal="center" vertical="center" wrapText="1"/>
      <protection/>
    </xf>
    <xf numFmtId="49" fontId="30" fillId="24" borderId="21" xfId="0" applyNumberFormat="1" applyFont="1" applyFill="1" applyBorder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center" vertical="center" wrapText="1"/>
      <protection/>
    </xf>
    <xf numFmtId="0" fontId="30" fillId="25" borderId="23" xfId="450" applyFont="1" applyFill="1" applyBorder="1" applyAlignment="1" applyProtection="1">
      <alignment horizontal="center" vertical="center" wrapText="1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25" xfId="0" applyFont="1" applyFill="1" applyBorder="1" applyAlignment="1" applyProtection="1">
      <alignment horizontal="center" vertical="center" wrapText="1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4" fontId="30" fillId="4" borderId="26" xfId="0" applyNumberFormat="1" applyFont="1" applyFill="1" applyBorder="1" applyAlignment="1" applyProtection="1">
      <alignment horizontal="center" vertical="center"/>
      <protection/>
    </xf>
    <xf numFmtId="49" fontId="30" fillId="24" borderId="27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22" borderId="28" xfId="0" applyNumberFormat="1" applyFont="1" applyFill="1" applyBorder="1" applyAlignment="1" applyProtection="1">
      <alignment horizontal="center" vertical="center"/>
      <protection locked="0"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5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30" xfId="0" applyFont="1" applyFill="1" applyBorder="1" applyAlignment="1" applyProtection="1">
      <alignment horizontal="center" vertical="center" wrapText="1"/>
      <protection/>
    </xf>
    <xf numFmtId="49" fontId="30" fillId="22" borderId="28" xfId="0" applyNumberFormat="1" applyFont="1" applyFill="1" applyBorder="1" applyAlignment="1" applyProtection="1">
      <alignment horizontal="center" vertical="center" wrapText="1"/>
      <protection locked="0"/>
    </xf>
    <xf numFmtId="0" fontId="48" fillId="26" borderId="31" xfId="451" applyFont="1" applyFill="1" applyBorder="1" applyProtection="1">
      <alignment/>
      <protection/>
    </xf>
    <xf numFmtId="0" fontId="49" fillId="26" borderId="32" xfId="340" applyFont="1" applyFill="1" applyBorder="1" applyAlignment="1" applyProtection="1">
      <alignment vertical="center"/>
      <protection/>
    </xf>
    <xf numFmtId="0" fontId="48" fillId="26" borderId="32" xfId="451" applyFont="1" applyFill="1" applyBorder="1" applyProtection="1">
      <alignment/>
      <protection/>
    </xf>
    <xf numFmtId="0" fontId="48" fillId="26" borderId="33" xfId="451" applyFont="1" applyFill="1" applyBorder="1" applyAlignment="1" applyProtection="1">
      <alignment horizontal="center"/>
      <protection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49" fontId="30" fillId="24" borderId="34" xfId="0" applyNumberFormat="1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horizontal="center" vertical="center" wrapText="1"/>
      <protection/>
    </xf>
    <xf numFmtId="0" fontId="30" fillId="22" borderId="36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0" fillId="27" borderId="26" xfId="0" applyNumberFormat="1" applyFont="1" applyFill="1" applyBorder="1" applyAlignment="1" applyProtection="1">
      <alignment horizontal="center" vertical="center"/>
      <protection locked="0"/>
    </xf>
    <xf numFmtId="175" fontId="30" fillId="22" borderId="28" xfId="0" applyNumberFormat="1" applyFont="1" applyFill="1" applyBorder="1" applyAlignment="1" applyProtection="1">
      <alignment horizontal="center" vertical="center"/>
      <protection locked="0"/>
    </xf>
    <xf numFmtId="175" fontId="30" fillId="4" borderId="26" xfId="0" applyNumberFormat="1" applyFont="1" applyFill="1" applyBorder="1" applyAlignment="1" applyProtection="1">
      <alignment horizontal="center" vertical="center"/>
      <protection/>
    </xf>
    <xf numFmtId="178" fontId="30" fillId="4" borderId="26" xfId="0" applyNumberFormat="1" applyFont="1" applyFill="1" applyBorder="1" applyAlignment="1" applyProtection="1">
      <alignment horizontal="center" vertical="center"/>
      <protection/>
    </xf>
    <xf numFmtId="0" fontId="30" fillId="24" borderId="25" xfId="0" applyFont="1" applyFill="1" applyBorder="1" applyAlignment="1" applyProtection="1">
      <alignment horizontal="left" vertical="center" wrapText="1" indent="1"/>
      <protection/>
    </xf>
    <xf numFmtId="0" fontId="30" fillId="24" borderId="38" xfId="0" applyFont="1" applyFill="1" applyBorder="1" applyAlignment="1" applyProtection="1">
      <alignment horizontal="left" vertical="center" wrapText="1" indent="1"/>
      <protection/>
    </xf>
    <xf numFmtId="0" fontId="30" fillId="24" borderId="25" xfId="0" applyFont="1" applyFill="1" applyBorder="1" applyAlignment="1" applyProtection="1">
      <alignment horizontal="left" vertical="center" wrapText="1" indent="2"/>
      <protection/>
    </xf>
    <xf numFmtId="0" fontId="30" fillId="24" borderId="38" xfId="0" applyFont="1" applyFill="1" applyBorder="1" applyAlignment="1" applyProtection="1">
      <alignment horizontal="left" vertical="center" wrapText="1" indent="2"/>
      <protection/>
    </xf>
    <xf numFmtId="0" fontId="39" fillId="7" borderId="25" xfId="0" applyFont="1" applyFill="1" applyBorder="1" applyAlignment="1" applyProtection="1">
      <alignment horizontal="center" vertical="center" wrapText="1"/>
      <protection/>
    </xf>
    <xf numFmtId="0" fontId="39" fillId="7" borderId="32" xfId="0" applyFont="1" applyFill="1" applyBorder="1" applyAlignment="1" applyProtection="1">
      <alignment horizontal="center" vertical="center" wrapText="1"/>
      <protection/>
    </xf>
    <xf numFmtId="0" fontId="39" fillId="7" borderId="38" xfId="0" applyFont="1" applyFill="1" applyBorder="1" applyAlignment="1" applyProtection="1">
      <alignment horizontal="center" vertical="center" wrapText="1"/>
      <protection/>
    </xf>
    <xf numFmtId="49" fontId="30" fillId="24" borderId="27" xfId="0" applyNumberFormat="1" applyFont="1" applyFill="1" applyBorder="1" applyAlignment="1" applyProtection="1">
      <alignment horizontal="center" vertical="center"/>
      <protection/>
    </xf>
    <xf numFmtId="49" fontId="30" fillId="24" borderId="39" xfId="0" applyNumberFormat="1" applyFont="1" applyFill="1" applyBorder="1" applyAlignment="1" applyProtection="1">
      <alignment horizontal="center" vertical="center"/>
      <protection/>
    </xf>
    <xf numFmtId="49" fontId="30" fillId="24" borderId="21" xfId="0" applyNumberFormat="1" applyFont="1" applyFill="1" applyBorder="1" applyAlignment="1" applyProtection="1">
      <alignment horizontal="center" vertical="center"/>
      <protection/>
    </xf>
    <xf numFmtId="0" fontId="30" fillId="25" borderId="29" xfId="0" applyFont="1" applyFill="1" applyBorder="1" applyAlignment="1" applyProtection="1">
      <alignment horizontal="left" vertical="center" wrapText="1" indent="2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24" borderId="22" xfId="0" applyFont="1" applyFill="1" applyBorder="1" applyAlignment="1" applyProtection="1">
      <alignment horizontal="left" vertical="center" wrapText="1"/>
      <protection/>
    </xf>
    <xf numFmtId="0" fontId="30" fillId="24" borderId="42" xfId="0" applyFont="1" applyFill="1" applyBorder="1" applyAlignment="1" applyProtection="1">
      <alignment horizontal="left" vertical="center" wrapText="1"/>
      <protection/>
    </xf>
    <xf numFmtId="0" fontId="30" fillId="24" borderId="25" xfId="0" applyFont="1" applyFill="1" applyBorder="1" applyAlignment="1" applyProtection="1">
      <alignment horizontal="left" vertical="center" wrapText="1"/>
      <protection/>
    </xf>
    <xf numFmtId="0" fontId="30" fillId="24" borderId="38" xfId="0" applyFont="1" applyFill="1" applyBorder="1" applyAlignment="1" applyProtection="1">
      <alignment horizontal="left" vertical="center" wrapText="1"/>
      <protection/>
    </xf>
    <xf numFmtId="0" fontId="47" fillId="24" borderId="19" xfId="0" applyFont="1" applyFill="1" applyBorder="1" applyAlignment="1" applyProtection="1">
      <alignment horizontal="center" vertic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43" xfId="0" applyFont="1" applyFill="1" applyBorder="1" applyAlignment="1" applyProtection="1">
      <alignment horizontal="center" vertical="center" wrapText="1"/>
      <protection/>
    </xf>
    <xf numFmtId="0" fontId="30" fillId="24" borderId="25" xfId="0" applyFont="1" applyFill="1" applyBorder="1" applyAlignment="1" applyProtection="1">
      <alignment vertical="center" wrapText="1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0" fontId="30" fillId="24" borderId="44" xfId="0" applyFont="1" applyFill="1" applyBorder="1" applyAlignment="1" applyProtection="1">
      <alignment vertical="center" wrapText="1"/>
      <protection/>
    </xf>
    <xf numFmtId="0" fontId="42" fillId="0" borderId="13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" xfId="344"/>
    <cellStyle name="Заголовок 1" xfId="345"/>
    <cellStyle name="Заголовок 1 2" xfId="346"/>
    <cellStyle name="Заголовок 1 3" xfId="347"/>
    <cellStyle name="Заголовок 1 4" xfId="348"/>
    <cellStyle name="Заголовок 1 5" xfId="349"/>
    <cellStyle name="Заголовок 1 6" xfId="350"/>
    <cellStyle name="Заголовок 1 7" xfId="351"/>
    <cellStyle name="Заголовок 1 8" xfId="352"/>
    <cellStyle name="Заголовок 1 9" xfId="353"/>
    <cellStyle name="Заголовок 2" xfId="354"/>
    <cellStyle name="Заголовок 2 2" xfId="355"/>
    <cellStyle name="Заголовок 2 3" xfId="356"/>
    <cellStyle name="Заголовок 2 4" xfId="357"/>
    <cellStyle name="Заголовок 2 5" xfId="358"/>
    <cellStyle name="Заголовок 2 6" xfId="359"/>
    <cellStyle name="Заголовок 2 7" xfId="360"/>
    <cellStyle name="Заголовок 2 8" xfId="361"/>
    <cellStyle name="Заголовок 2 9" xfId="362"/>
    <cellStyle name="Заголовок 3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" xfId="372"/>
    <cellStyle name="Заголовок 4 2" xfId="373"/>
    <cellStyle name="Заголовок 4 3" xfId="374"/>
    <cellStyle name="Заголовок 4 4" xfId="375"/>
    <cellStyle name="Заголовок 4 5" xfId="376"/>
    <cellStyle name="Заголовок 4 6" xfId="377"/>
    <cellStyle name="Заголовок 4 7" xfId="378"/>
    <cellStyle name="Заголовок 4 8" xfId="379"/>
    <cellStyle name="Заголовок 4 9" xfId="380"/>
    <cellStyle name="ЗАГОЛОВОК1" xfId="381"/>
    <cellStyle name="ЗАГОЛОВОК2" xfId="382"/>
    <cellStyle name="ЗаголовокСтолбца" xfId="383"/>
    <cellStyle name="Защитный" xfId="384"/>
    <cellStyle name="Значение" xfId="385"/>
    <cellStyle name="Итог" xfId="386"/>
    <cellStyle name="Итог 2" xfId="387"/>
    <cellStyle name="Итог 3" xfId="388"/>
    <cellStyle name="Итог 4" xfId="389"/>
    <cellStyle name="Итог 5" xfId="390"/>
    <cellStyle name="Итог 6" xfId="391"/>
    <cellStyle name="Итог 7" xfId="392"/>
    <cellStyle name="Итог 8" xfId="393"/>
    <cellStyle name="Итог 9" xfId="394"/>
    <cellStyle name="ИТОГОВЫЙ" xfId="395"/>
    <cellStyle name="Контрольная ячейка" xfId="396"/>
    <cellStyle name="Контрольная ячейка 2" xfId="397"/>
    <cellStyle name="Контрольная ячейка 3" xfId="398"/>
    <cellStyle name="Контрольная ячейка 4" xfId="399"/>
    <cellStyle name="Контрольная ячейка 5" xfId="400"/>
    <cellStyle name="Контрольная ячейка 6" xfId="401"/>
    <cellStyle name="Контрольная ячейка 7" xfId="402"/>
    <cellStyle name="Контрольная ячейка 8" xfId="403"/>
    <cellStyle name="Контрольная ячейка 9" xfId="404"/>
    <cellStyle name="Мои наименования показателей" xfId="405"/>
    <cellStyle name="Мои наименования показателей 2" xfId="406"/>
    <cellStyle name="Мои наименования показателей 3" xfId="407"/>
    <cellStyle name="Мои наименования показателей 4" xfId="408"/>
    <cellStyle name="Мои наименования показателей 5" xfId="409"/>
    <cellStyle name="Мои наименования показателей 6" xfId="410"/>
    <cellStyle name="Мои наименования показателей 7" xfId="411"/>
    <cellStyle name="Мои наименования показателей 8" xfId="412"/>
    <cellStyle name="Мои наименования показателей_BALANCE.TBO.1.71" xfId="413"/>
    <cellStyle name="Мой заголовок" xfId="414"/>
    <cellStyle name="Мой заголовок листа" xfId="415"/>
    <cellStyle name="назв фил" xfId="416"/>
    <cellStyle name="Название" xfId="417"/>
    <cellStyle name="Название 2" xfId="418"/>
    <cellStyle name="Название 3" xfId="419"/>
    <cellStyle name="Название 4" xfId="420"/>
    <cellStyle name="Название 5" xfId="421"/>
    <cellStyle name="Название 6" xfId="422"/>
    <cellStyle name="Название 7" xfId="423"/>
    <cellStyle name="Название 8" xfId="424"/>
    <cellStyle name="Название 9" xfId="425"/>
    <cellStyle name="Нейтральный" xfId="426"/>
    <cellStyle name="Нейтральный 2" xfId="427"/>
    <cellStyle name="Нейтральный 3" xfId="428"/>
    <cellStyle name="Нейтральный 4" xfId="429"/>
    <cellStyle name="Нейтральный 5" xfId="430"/>
    <cellStyle name="Нейтральный 6" xfId="431"/>
    <cellStyle name="Нейтральный 7" xfId="432"/>
    <cellStyle name="Нейтральный 8" xfId="433"/>
    <cellStyle name="Нейтральный 9" xfId="434"/>
    <cellStyle name="Обычный 10" xfId="435"/>
    <cellStyle name="Обычный 2" xfId="436"/>
    <cellStyle name="Обычный 2 2" xfId="437"/>
    <cellStyle name="Обычный 2 3" xfId="438"/>
    <cellStyle name="Обычный 2 4" xfId="439"/>
    <cellStyle name="Обычный 2 5" xfId="440"/>
    <cellStyle name="Обычный 2 6" xfId="441"/>
    <cellStyle name="Обычный 2_EE.FORMA15.BS.4.78(v0.1)" xfId="442"/>
    <cellStyle name="Обычный 3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ЖКУ_проект3" xfId="450"/>
    <cellStyle name="Обычный_Котёл Сбыты" xfId="451"/>
    <cellStyle name="Followed Hyperlink" xfId="452"/>
    <cellStyle name="Плохой" xfId="453"/>
    <cellStyle name="Плохой 2" xfId="454"/>
    <cellStyle name="Плохой 3" xfId="455"/>
    <cellStyle name="Плохой 4" xfId="456"/>
    <cellStyle name="Плохой 5" xfId="457"/>
    <cellStyle name="Плохой 6" xfId="458"/>
    <cellStyle name="Плохой 7" xfId="459"/>
    <cellStyle name="Плохой 8" xfId="460"/>
    <cellStyle name="Плохой 9" xfId="461"/>
    <cellStyle name="Поле ввода" xfId="462"/>
    <cellStyle name="Пояснение" xfId="463"/>
    <cellStyle name="Пояснение 2" xfId="464"/>
    <cellStyle name="Пояснение 3" xfId="465"/>
    <cellStyle name="Пояснение 4" xfId="466"/>
    <cellStyle name="Пояснение 5" xfId="467"/>
    <cellStyle name="Пояснение 6" xfId="468"/>
    <cellStyle name="Пояснение 7" xfId="469"/>
    <cellStyle name="Пояснение 8" xfId="470"/>
    <cellStyle name="Пояснение 9" xfId="471"/>
    <cellStyle name="Примечание" xfId="472"/>
    <cellStyle name="Примечание 10" xfId="473"/>
    <cellStyle name="Примечание 11" xfId="474"/>
    <cellStyle name="Примечание 12" xfId="475"/>
    <cellStyle name="Примечание 2" xfId="476"/>
    <cellStyle name="Примечание 2 2" xfId="477"/>
    <cellStyle name="Примечание 2 3" xfId="478"/>
    <cellStyle name="Примечание 2 4" xfId="479"/>
    <cellStyle name="Примечание 2 5" xfId="480"/>
    <cellStyle name="Примечание 2 6" xfId="481"/>
    <cellStyle name="Примечание 3" xfId="482"/>
    <cellStyle name="Примечание 4" xfId="483"/>
    <cellStyle name="Примечание 5" xfId="484"/>
    <cellStyle name="Примечание 6" xfId="485"/>
    <cellStyle name="Примечание 7" xfId="486"/>
    <cellStyle name="Примечание 8" xfId="487"/>
    <cellStyle name="Примечание 9" xfId="488"/>
    <cellStyle name="Percent" xfId="489"/>
    <cellStyle name="Процентный 2" xfId="490"/>
    <cellStyle name="Процентный 3" xfId="491"/>
    <cellStyle name="Процентный 4" xfId="492"/>
    <cellStyle name="Связанная ячейка" xfId="493"/>
    <cellStyle name="Связанная ячейка 2" xfId="494"/>
    <cellStyle name="Связанная ячейка 3" xfId="495"/>
    <cellStyle name="Связанная ячейка 4" xfId="496"/>
    <cellStyle name="Связанная ячейка 5" xfId="497"/>
    <cellStyle name="Связанная ячейка 6" xfId="498"/>
    <cellStyle name="Связанная ячейка 7" xfId="499"/>
    <cellStyle name="Связанная ячейка 8" xfId="500"/>
    <cellStyle name="Связанная ячейка 9" xfId="501"/>
    <cellStyle name="Стиль 1" xfId="502"/>
    <cellStyle name="ТЕКСТ" xfId="503"/>
    <cellStyle name="Текст предупреждения" xfId="504"/>
    <cellStyle name="Текст предупреждения 2" xfId="505"/>
    <cellStyle name="Текст предупреждения 3" xfId="506"/>
    <cellStyle name="Текст предупреждения 4" xfId="507"/>
    <cellStyle name="Текст предупреждения 5" xfId="508"/>
    <cellStyle name="Текст предупреждения 6" xfId="509"/>
    <cellStyle name="Текст предупреждения 7" xfId="510"/>
    <cellStyle name="Текст предупреждения 8" xfId="511"/>
    <cellStyle name="Текст предупреждения 9" xfId="512"/>
    <cellStyle name="Текстовый" xfId="513"/>
    <cellStyle name="Тысячи [0]_3Com" xfId="514"/>
    <cellStyle name="Тысячи_3Com" xfId="515"/>
    <cellStyle name="ФИКСИРОВАННЫЙ" xfId="516"/>
    <cellStyle name="Comma" xfId="517"/>
    <cellStyle name="Comma [0]" xfId="518"/>
    <cellStyle name="Финансовый 2" xfId="519"/>
    <cellStyle name="Формула" xfId="520"/>
    <cellStyle name="ФормулаВБ" xfId="521"/>
    <cellStyle name="ФормулаНаКонтроль" xfId="522"/>
    <cellStyle name="Хороший" xfId="523"/>
    <cellStyle name="Хороший 2" xfId="524"/>
    <cellStyle name="Хороший 3" xfId="525"/>
    <cellStyle name="Хороший 4" xfId="526"/>
    <cellStyle name="Хороший 5" xfId="527"/>
    <cellStyle name="Хороший 6" xfId="528"/>
    <cellStyle name="Хороший 7" xfId="529"/>
    <cellStyle name="Хороший 8" xfId="530"/>
    <cellStyle name="Хороший 9" xfId="531"/>
    <cellStyle name="Џђћ–…ќ’ќ›‰" xfId="5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60"/>
  <sheetViews>
    <sheetView zoomScalePageLayoutView="0" workbookViewId="0" topLeftCell="A32">
      <selection activeCell="F60" sqref="F60"/>
    </sheetView>
  </sheetViews>
  <sheetFormatPr defaultColWidth="9.00390625" defaultRowHeight="12.75"/>
  <cols>
    <col min="2" max="2" width="7.75390625" style="0" customWidth="1"/>
    <col min="4" max="4" width="43.125" style="0" customWidth="1"/>
    <col min="5" max="5" width="11.625" style="0" customWidth="1"/>
    <col min="6" max="6" width="25.375" style="0" customWidth="1"/>
    <col min="8" max="9" width="10.125" style="0" bestFit="1" customWidth="1"/>
  </cols>
  <sheetData>
    <row r="4" spans="2:6" ht="39.75" customHeight="1">
      <c r="B4" s="47" t="s">
        <v>149</v>
      </c>
      <c r="C4" s="48"/>
      <c r="D4" s="48"/>
      <c r="E4" s="48"/>
      <c r="F4" s="49"/>
    </row>
    <row r="5" spans="2:6" ht="13.5" thickBot="1">
      <c r="B5" s="1"/>
      <c r="C5" s="1"/>
      <c r="D5" s="1"/>
      <c r="E5" s="1"/>
      <c r="F5" s="1"/>
    </row>
    <row r="6" spans="2:6" ht="23.25" thickBot="1">
      <c r="B6" s="2" t="s">
        <v>3</v>
      </c>
      <c r="C6" s="61" t="s">
        <v>15</v>
      </c>
      <c r="D6" s="62"/>
      <c r="E6" s="3" t="s">
        <v>10</v>
      </c>
      <c r="F6" s="4" t="s">
        <v>68</v>
      </c>
    </row>
    <row r="7" spans="2:6" ht="13.5" thickBot="1">
      <c r="B7" s="5">
        <v>1</v>
      </c>
      <c r="C7" s="60">
        <v>2</v>
      </c>
      <c r="D7" s="60"/>
      <c r="E7" s="6">
        <v>3</v>
      </c>
      <c r="F7" s="7">
        <v>4</v>
      </c>
    </row>
    <row r="8" spans="2:6" ht="45" customHeight="1">
      <c r="B8" s="8">
        <v>1</v>
      </c>
      <c r="C8" s="56" t="s">
        <v>70</v>
      </c>
      <c r="D8" s="57"/>
      <c r="E8" s="9" t="s">
        <v>61</v>
      </c>
      <c r="F8" s="10" t="s">
        <v>4</v>
      </c>
    </row>
    <row r="9" spans="2:6" ht="12.75">
      <c r="B9" s="11">
        <v>2</v>
      </c>
      <c r="C9" s="58" t="s">
        <v>71</v>
      </c>
      <c r="D9" s="59"/>
      <c r="E9" s="12" t="s">
        <v>59</v>
      </c>
      <c r="F9" s="13">
        <f>217782.329/1.18+614.154/1.18</f>
        <v>185081.7652542373</v>
      </c>
    </row>
    <row r="10" spans="2:9" ht="34.5" customHeight="1">
      <c r="B10" s="11">
        <v>3</v>
      </c>
      <c r="C10" s="58" t="s">
        <v>72</v>
      </c>
      <c r="D10" s="59"/>
      <c r="E10" s="12" t="s">
        <v>59</v>
      </c>
      <c r="F10" s="14">
        <f>F11+F12+F18+F21+F22+F23+F24+F25+F27+F30+F33+F34</f>
        <v>188202.66299999997</v>
      </c>
      <c r="H10" s="38"/>
      <c r="I10" s="38"/>
    </row>
    <row r="11" spans="2:9" ht="34.5" customHeight="1">
      <c r="B11" s="11" t="s">
        <v>11</v>
      </c>
      <c r="C11" s="43" t="s">
        <v>73</v>
      </c>
      <c r="D11" s="44"/>
      <c r="E11" s="12" t="s">
        <v>59</v>
      </c>
      <c r="F11" s="13">
        <f>85722.201+2231.023</f>
        <v>87953.224</v>
      </c>
      <c r="I11" s="38"/>
    </row>
    <row r="12" spans="2:6" ht="12.75">
      <c r="B12" s="11" t="s">
        <v>12</v>
      </c>
      <c r="C12" s="43" t="s">
        <v>74</v>
      </c>
      <c r="D12" s="44"/>
      <c r="E12" s="12" t="s">
        <v>59</v>
      </c>
      <c r="F12" s="14">
        <f>F13</f>
        <v>15828.602</v>
      </c>
    </row>
    <row r="13" spans="2:9" ht="12.75">
      <c r="B13" s="50" t="s">
        <v>57</v>
      </c>
      <c r="C13" s="53" t="s">
        <v>33</v>
      </c>
      <c r="D13" s="16" t="s">
        <v>60</v>
      </c>
      <c r="E13" s="12" t="s">
        <v>59</v>
      </c>
      <c r="F13" s="40">
        <v>15828.602</v>
      </c>
      <c r="I13" s="38"/>
    </row>
    <row r="14" spans="2:6" ht="12.75">
      <c r="B14" s="51"/>
      <c r="C14" s="54"/>
      <c r="D14" s="18" t="s">
        <v>58</v>
      </c>
      <c r="E14" s="19" t="s">
        <v>115</v>
      </c>
      <c r="F14" s="17">
        <v>4261.29</v>
      </c>
    </row>
    <row r="15" spans="2:6" ht="69.75" customHeight="1">
      <c r="B15" s="51"/>
      <c r="C15" s="54"/>
      <c r="D15" s="16" t="s">
        <v>114</v>
      </c>
      <c r="E15" s="12" t="s">
        <v>59</v>
      </c>
      <c r="F15" s="41">
        <v>3.715</v>
      </c>
    </row>
    <row r="16" spans="2:6" ht="12.75">
      <c r="B16" s="52"/>
      <c r="C16" s="55"/>
      <c r="D16" s="18" t="s">
        <v>41</v>
      </c>
      <c r="E16" s="20" t="s">
        <v>61</v>
      </c>
      <c r="F16" s="21"/>
    </row>
    <row r="17" spans="2:6" ht="12.75">
      <c r="B17" s="22"/>
      <c r="C17" s="23" t="s">
        <v>42</v>
      </c>
      <c r="D17" s="24"/>
      <c r="E17" s="24"/>
      <c r="F17" s="25"/>
    </row>
    <row r="18" spans="2:6" ht="34.5" customHeight="1">
      <c r="B18" s="8" t="s">
        <v>43</v>
      </c>
      <c r="C18" s="43" t="s">
        <v>75</v>
      </c>
      <c r="D18" s="44"/>
      <c r="E18" s="12" t="s">
        <v>59</v>
      </c>
      <c r="F18" s="26">
        <f>4681.329</f>
        <v>4681.329</v>
      </c>
    </row>
    <row r="19" spans="2:6" ht="12.75">
      <c r="B19" s="8" t="s">
        <v>44</v>
      </c>
      <c r="C19" s="45" t="s">
        <v>76</v>
      </c>
      <c r="D19" s="46"/>
      <c r="E19" s="12" t="s">
        <v>62</v>
      </c>
      <c r="F19" s="42">
        <v>2.6921</v>
      </c>
    </row>
    <row r="20" spans="2:6" ht="12.75">
      <c r="B20" s="11" t="s">
        <v>45</v>
      </c>
      <c r="C20" s="45" t="s">
        <v>77</v>
      </c>
      <c r="D20" s="46"/>
      <c r="E20" s="12" t="s">
        <v>5</v>
      </c>
      <c r="F20" s="13">
        <v>1735.22</v>
      </c>
    </row>
    <row r="21" spans="2:6" ht="30" customHeight="1">
      <c r="B21" s="11" t="s">
        <v>46</v>
      </c>
      <c r="C21" s="43" t="s">
        <v>78</v>
      </c>
      <c r="D21" s="44"/>
      <c r="E21" s="12" t="s">
        <v>59</v>
      </c>
      <c r="F21" s="13">
        <v>5272.678</v>
      </c>
    </row>
    <row r="22" spans="2:6" ht="30" customHeight="1">
      <c r="B22" s="11" t="s">
        <v>47</v>
      </c>
      <c r="C22" s="43" t="s">
        <v>79</v>
      </c>
      <c r="D22" s="44"/>
      <c r="E22" s="12" t="s">
        <v>59</v>
      </c>
      <c r="F22" s="13">
        <f>309.463+56.362</f>
        <v>365.82500000000005</v>
      </c>
    </row>
    <row r="23" spans="2:6" ht="30" customHeight="1">
      <c r="B23" s="11" t="s">
        <v>38</v>
      </c>
      <c r="C23" s="58" t="s">
        <v>80</v>
      </c>
      <c r="D23" s="59"/>
      <c r="E23" s="12" t="s">
        <v>59</v>
      </c>
      <c r="F23" s="13">
        <f>13603.855+7436.592</f>
        <v>21040.447</v>
      </c>
    </row>
    <row r="24" spans="2:6" ht="30" customHeight="1">
      <c r="B24" s="11" t="s">
        <v>39</v>
      </c>
      <c r="C24" s="58" t="s">
        <v>81</v>
      </c>
      <c r="D24" s="59"/>
      <c r="E24" s="12" t="s">
        <v>59</v>
      </c>
      <c r="F24" s="13">
        <f>2237.123+4131.405</f>
        <v>6368.528</v>
      </c>
    </row>
    <row r="25" spans="2:6" ht="30" customHeight="1">
      <c r="B25" s="11" t="s">
        <v>48</v>
      </c>
      <c r="C25" s="43" t="s">
        <v>82</v>
      </c>
      <c r="D25" s="44"/>
      <c r="E25" s="12" t="s">
        <v>59</v>
      </c>
      <c r="F25" s="13">
        <f>595.434+10281.243</f>
        <v>10876.677</v>
      </c>
    </row>
    <row r="26" spans="2:6" ht="30" customHeight="1">
      <c r="B26" s="11" t="s">
        <v>6</v>
      </c>
      <c r="C26" s="45" t="s">
        <v>83</v>
      </c>
      <c r="D26" s="46"/>
      <c r="E26" s="12" t="s">
        <v>59</v>
      </c>
      <c r="F26" s="13">
        <v>0</v>
      </c>
    </row>
    <row r="27" spans="2:6" ht="30" customHeight="1">
      <c r="B27" s="11" t="s">
        <v>49</v>
      </c>
      <c r="C27" s="43" t="s">
        <v>84</v>
      </c>
      <c r="D27" s="44"/>
      <c r="E27" s="12" t="s">
        <v>59</v>
      </c>
      <c r="F27" s="13">
        <v>2673.75</v>
      </c>
    </row>
    <row r="28" spans="2:6" ht="12.75">
      <c r="B28" s="11" t="s">
        <v>50</v>
      </c>
      <c r="C28" s="45" t="s">
        <v>85</v>
      </c>
      <c r="D28" s="46"/>
      <c r="E28" s="12" t="s">
        <v>59</v>
      </c>
      <c r="F28" s="13">
        <v>0</v>
      </c>
    </row>
    <row r="29" spans="2:6" ht="12.75">
      <c r="B29" s="11" t="s">
        <v>51</v>
      </c>
      <c r="C29" s="45" t="s">
        <v>86</v>
      </c>
      <c r="D29" s="46"/>
      <c r="E29" s="12" t="s">
        <v>59</v>
      </c>
      <c r="F29" s="13">
        <v>0</v>
      </c>
    </row>
    <row r="30" spans="2:6" ht="12.75">
      <c r="B30" s="11" t="s">
        <v>52</v>
      </c>
      <c r="C30" s="43" t="s">
        <v>87</v>
      </c>
      <c r="D30" s="44"/>
      <c r="E30" s="12" t="s">
        <v>59</v>
      </c>
      <c r="F30" s="13">
        <v>24733.725</v>
      </c>
    </row>
    <row r="31" spans="2:6" ht="12.75">
      <c r="B31" s="11" t="s">
        <v>1</v>
      </c>
      <c r="C31" s="45" t="s">
        <v>85</v>
      </c>
      <c r="D31" s="46"/>
      <c r="E31" s="12" t="s">
        <v>59</v>
      </c>
      <c r="F31" s="13">
        <v>12983.495</v>
      </c>
    </row>
    <row r="32" spans="2:6" ht="12.75">
      <c r="B32" s="11" t="s">
        <v>2</v>
      </c>
      <c r="C32" s="45" t="s">
        <v>86</v>
      </c>
      <c r="D32" s="46"/>
      <c r="E32" s="12" t="s">
        <v>59</v>
      </c>
      <c r="F32" s="13">
        <v>3798.799</v>
      </c>
    </row>
    <row r="33" spans="2:6" ht="30" customHeight="1">
      <c r="B33" s="11" t="s">
        <v>53</v>
      </c>
      <c r="C33" s="43" t="s">
        <v>88</v>
      </c>
      <c r="D33" s="44"/>
      <c r="E33" s="12" t="s">
        <v>59</v>
      </c>
      <c r="F33" s="13">
        <f>437.582+104.059+364.542+16.949+1797.015+412.414+195.412+56.041+73.089+820.989+44.2+30.763+132.81+13.05+9.59+24.711+9.463</f>
        <v>4542.679</v>
      </c>
    </row>
    <row r="34" spans="2:6" ht="34.5" customHeight="1">
      <c r="B34" s="11" t="s">
        <v>54</v>
      </c>
      <c r="C34" s="43" t="s">
        <v>89</v>
      </c>
      <c r="D34" s="44"/>
      <c r="E34" s="12" t="s">
        <v>59</v>
      </c>
      <c r="F34" s="13">
        <v>3865.199</v>
      </c>
    </row>
    <row r="35" spans="2:6" ht="30" customHeight="1">
      <c r="B35" s="11" t="s">
        <v>16</v>
      </c>
      <c r="C35" s="63" t="s">
        <v>90</v>
      </c>
      <c r="D35" s="64"/>
      <c r="E35" s="12" t="s">
        <v>59</v>
      </c>
      <c r="F35" s="13">
        <v>-3120.9</v>
      </c>
    </row>
    <row r="36" spans="2:6" ht="12.75">
      <c r="B36" s="11" t="s">
        <v>17</v>
      </c>
      <c r="C36" s="63" t="s">
        <v>91</v>
      </c>
      <c r="D36" s="64"/>
      <c r="E36" s="12" t="s">
        <v>59</v>
      </c>
      <c r="F36" s="13">
        <v>-3223.101</v>
      </c>
    </row>
    <row r="37" spans="2:6" ht="39.75" customHeight="1">
      <c r="B37" s="11" t="s">
        <v>112</v>
      </c>
      <c r="C37" s="43" t="s">
        <v>92</v>
      </c>
      <c r="D37" s="44"/>
      <c r="E37" s="12" t="s">
        <v>59</v>
      </c>
      <c r="F37" s="13">
        <v>408.805</v>
      </c>
    </row>
    <row r="38" spans="2:6" ht="12.75">
      <c r="B38" s="11" t="s">
        <v>18</v>
      </c>
      <c r="C38" s="63" t="s">
        <v>69</v>
      </c>
      <c r="D38" s="64"/>
      <c r="E38" s="12" t="s">
        <v>59</v>
      </c>
      <c r="F38" s="13">
        <v>21401</v>
      </c>
    </row>
    <row r="39" spans="2:6" ht="12.75">
      <c r="B39" s="11" t="s">
        <v>113</v>
      </c>
      <c r="C39" s="43" t="s">
        <v>93</v>
      </c>
      <c r="D39" s="44"/>
      <c r="E39" s="12" t="s">
        <v>59</v>
      </c>
      <c r="F39" s="13">
        <v>21401</v>
      </c>
    </row>
    <row r="40" spans="2:6" ht="12.75">
      <c r="B40" s="11" t="s">
        <v>19</v>
      </c>
      <c r="C40" s="63" t="s">
        <v>94</v>
      </c>
      <c r="D40" s="64"/>
      <c r="E40" s="12" t="s">
        <v>63</v>
      </c>
      <c r="F40" s="39">
        <v>279.5</v>
      </c>
    </row>
    <row r="41" spans="2:6" ht="12.75">
      <c r="B41" s="11" t="s">
        <v>20</v>
      </c>
      <c r="C41" s="63" t="s">
        <v>95</v>
      </c>
      <c r="D41" s="64"/>
      <c r="E41" s="12" t="s">
        <v>63</v>
      </c>
      <c r="F41" s="13">
        <v>234.55</v>
      </c>
    </row>
    <row r="42" spans="2:6" ht="34.5" customHeight="1">
      <c r="B42" s="11" t="s">
        <v>21</v>
      </c>
      <c r="C42" s="63" t="s">
        <v>96</v>
      </c>
      <c r="D42" s="64"/>
      <c r="E42" s="12" t="s">
        <v>64</v>
      </c>
      <c r="F42" s="13">
        <v>31.564</v>
      </c>
    </row>
    <row r="43" spans="2:6" ht="34.5" customHeight="1">
      <c r="B43" s="11" t="s">
        <v>7</v>
      </c>
      <c r="C43" s="58" t="s">
        <v>97</v>
      </c>
      <c r="D43" s="59"/>
      <c r="E43" s="12" t="s">
        <v>64</v>
      </c>
      <c r="F43" s="13">
        <v>12.14</v>
      </c>
    </row>
    <row r="44" spans="2:6" ht="34.5" customHeight="1">
      <c r="B44" s="11" t="s">
        <v>22</v>
      </c>
      <c r="C44" s="63" t="s">
        <v>98</v>
      </c>
      <c r="D44" s="64"/>
      <c r="E44" s="12" t="s">
        <v>64</v>
      </c>
      <c r="F44" s="13">
        <v>425.434</v>
      </c>
    </row>
    <row r="45" spans="2:6" ht="34.5" customHeight="1">
      <c r="B45" s="11" t="s">
        <v>23</v>
      </c>
      <c r="C45" s="63" t="s">
        <v>99</v>
      </c>
      <c r="D45" s="64"/>
      <c r="E45" s="12" t="s">
        <v>64</v>
      </c>
      <c r="F45" s="14">
        <f>F46+F47</f>
        <v>390.663</v>
      </c>
    </row>
    <row r="46" spans="2:6" ht="12.75">
      <c r="B46" s="11" t="s">
        <v>24</v>
      </c>
      <c r="C46" s="43" t="s">
        <v>100</v>
      </c>
      <c r="D46" s="44"/>
      <c r="E46" s="12" t="s">
        <v>64</v>
      </c>
      <c r="F46" s="13">
        <v>113.013</v>
      </c>
    </row>
    <row r="47" spans="2:6" ht="12.75">
      <c r="B47" s="11" t="s">
        <v>13</v>
      </c>
      <c r="C47" s="43" t="s">
        <v>101</v>
      </c>
      <c r="D47" s="44"/>
      <c r="E47" s="12" t="s">
        <v>64</v>
      </c>
      <c r="F47" s="13">
        <v>277.65</v>
      </c>
    </row>
    <row r="48" spans="2:6" ht="30" customHeight="1">
      <c r="B48" s="11" t="s">
        <v>25</v>
      </c>
      <c r="C48" s="63" t="s">
        <v>102</v>
      </c>
      <c r="D48" s="64"/>
      <c r="E48" s="12" t="s">
        <v>14</v>
      </c>
      <c r="F48" s="39">
        <v>13.53</v>
      </c>
    </row>
    <row r="49" spans="2:6" ht="12.75">
      <c r="B49" s="11" t="s">
        <v>26</v>
      </c>
      <c r="C49" s="58" t="s">
        <v>34</v>
      </c>
      <c r="D49" s="59"/>
      <c r="E49" s="12" t="s">
        <v>8</v>
      </c>
      <c r="F49" s="13">
        <v>53.02</v>
      </c>
    </row>
    <row r="50" spans="2:6" ht="30" customHeight="1">
      <c r="B50" s="11" t="s">
        <v>27</v>
      </c>
      <c r="C50" s="63" t="s">
        <v>103</v>
      </c>
      <c r="D50" s="64"/>
      <c r="E50" s="12" t="s">
        <v>65</v>
      </c>
      <c r="F50" s="13">
        <v>25.71</v>
      </c>
    </row>
    <row r="51" spans="2:6" ht="30" customHeight="1">
      <c r="B51" s="11" t="s">
        <v>28</v>
      </c>
      <c r="C51" s="63" t="s">
        <v>104</v>
      </c>
      <c r="D51" s="64"/>
      <c r="E51" s="12" t="s">
        <v>65</v>
      </c>
      <c r="F51" s="13">
        <v>132.04</v>
      </c>
    </row>
    <row r="52" spans="2:6" ht="12.75">
      <c r="B52" s="11" t="s">
        <v>29</v>
      </c>
      <c r="C52" s="63" t="s">
        <v>105</v>
      </c>
      <c r="D52" s="64"/>
      <c r="E52" s="12" t="s">
        <v>67</v>
      </c>
      <c r="F52" s="27"/>
    </row>
    <row r="53" spans="2:6" ht="12.75">
      <c r="B53" s="11" t="s">
        <v>30</v>
      </c>
      <c r="C53" s="63" t="s">
        <v>106</v>
      </c>
      <c r="D53" s="64"/>
      <c r="E53" s="12" t="s">
        <v>67</v>
      </c>
      <c r="F53" s="27">
        <v>1</v>
      </c>
    </row>
    <row r="54" spans="2:6" ht="12.75">
      <c r="B54" s="11" t="s">
        <v>31</v>
      </c>
      <c r="C54" s="63" t="s">
        <v>107</v>
      </c>
      <c r="D54" s="64"/>
      <c r="E54" s="12" t="s">
        <v>67</v>
      </c>
      <c r="F54" s="27">
        <v>10</v>
      </c>
    </row>
    <row r="55" spans="2:6" ht="30" customHeight="1">
      <c r="B55" s="11" t="s">
        <v>32</v>
      </c>
      <c r="C55" s="63" t="s">
        <v>108</v>
      </c>
      <c r="D55" s="64"/>
      <c r="E55" s="12" t="s">
        <v>35</v>
      </c>
      <c r="F55" s="27"/>
    </row>
    <row r="56" spans="2:6" ht="24.75" customHeight="1">
      <c r="B56" s="11" t="s">
        <v>55</v>
      </c>
      <c r="C56" s="63" t="s">
        <v>109</v>
      </c>
      <c r="D56" s="64"/>
      <c r="E56" s="12" t="s">
        <v>66</v>
      </c>
      <c r="F56" s="13">
        <v>252.07</v>
      </c>
    </row>
    <row r="57" spans="2:6" ht="24.75" customHeight="1">
      <c r="B57" s="11" t="s">
        <v>56</v>
      </c>
      <c r="C57" s="63" t="s">
        <v>110</v>
      </c>
      <c r="D57" s="64"/>
      <c r="E57" s="12" t="s">
        <v>9</v>
      </c>
      <c r="F57" s="13">
        <v>89.34</v>
      </c>
    </row>
    <row r="58" spans="2:6" ht="24.75" customHeight="1">
      <c r="B58" s="15" t="s">
        <v>36</v>
      </c>
      <c r="C58" s="58" t="s">
        <v>111</v>
      </c>
      <c r="D58" s="59"/>
      <c r="E58" s="20" t="s">
        <v>40</v>
      </c>
      <c r="F58" s="17">
        <v>12.23</v>
      </c>
    </row>
    <row r="59" spans="2:6" ht="13.5" thickBot="1">
      <c r="B59" s="28" t="s">
        <v>37</v>
      </c>
      <c r="C59" s="65" t="s">
        <v>0</v>
      </c>
      <c r="D59" s="66"/>
      <c r="E59" s="29"/>
      <c r="F59" s="30"/>
    </row>
    <row r="60" spans="2:6" ht="12.75">
      <c r="B60" s="31"/>
      <c r="C60" s="31"/>
      <c r="D60" s="31"/>
      <c r="E60" s="31"/>
      <c r="F60" s="31"/>
    </row>
  </sheetData>
  <sheetProtection formatColumns="0" formatRows="0"/>
  <mergeCells count="52">
    <mergeCell ref="C50:D50"/>
    <mergeCell ref="C58:D58"/>
    <mergeCell ref="C57:D57"/>
    <mergeCell ref="C46:D46"/>
    <mergeCell ref="C43:D43"/>
    <mergeCell ref="C49:D49"/>
    <mergeCell ref="C42:D42"/>
    <mergeCell ref="C44:D44"/>
    <mergeCell ref="C45:D45"/>
    <mergeCell ref="C40:D40"/>
    <mergeCell ref="C39:D39"/>
    <mergeCell ref="C48:D48"/>
    <mergeCell ref="C35:D35"/>
    <mergeCell ref="C51:D51"/>
    <mergeCell ref="C47:D47"/>
    <mergeCell ref="C59:D59"/>
    <mergeCell ref="C53:D53"/>
    <mergeCell ref="C54:D54"/>
    <mergeCell ref="C55:D55"/>
    <mergeCell ref="C56:D56"/>
    <mergeCell ref="C37:D37"/>
    <mergeCell ref="C52:D52"/>
    <mergeCell ref="C24:D24"/>
    <mergeCell ref="C28:D28"/>
    <mergeCell ref="C29:D29"/>
    <mergeCell ref="C41:D41"/>
    <mergeCell ref="C34:D34"/>
    <mergeCell ref="C31:D31"/>
    <mergeCell ref="C32:D32"/>
    <mergeCell ref="C33:D33"/>
    <mergeCell ref="C36:D36"/>
    <mergeCell ref="C38:D38"/>
    <mergeCell ref="C11:D11"/>
    <mergeCell ref="C12:D12"/>
    <mergeCell ref="C7:D7"/>
    <mergeCell ref="C6:D6"/>
    <mergeCell ref="C30:D30"/>
    <mergeCell ref="C22:D22"/>
    <mergeCell ref="C25:D25"/>
    <mergeCell ref="C26:D26"/>
    <mergeCell ref="C27:D27"/>
    <mergeCell ref="C23:D23"/>
    <mergeCell ref="C18:D18"/>
    <mergeCell ref="C19:D19"/>
    <mergeCell ref="C20:D20"/>
    <mergeCell ref="C21:D21"/>
    <mergeCell ref="B4:F4"/>
    <mergeCell ref="B13:B16"/>
    <mergeCell ref="C13:C16"/>
    <mergeCell ref="C8:D8"/>
    <mergeCell ref="C9:D9"/>
    <mergeCell ref="C10:D10"/>
  </mergeCells>
  <hyperlinks>
    <hyperlink ref="C17" location="'ТС показатели'!R1C1" tooltip="Добавить вид топлива" display="Добавить вид топлива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19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42.875" style="0" customWidth="1"/>
    <col min="4" max="4" width="14.125" style="0" customWidth="1"/>
    <col min="5" max="5" width="14.25390625" style="0" customWidth="1"/>
    <col min="6" max="6" width="15.875" style="0" customWidth="1"/>
    <col min="7" max="7" width="17.625" style="0" customWidth="1"/>
    <col min="8" max="8" width="12.875" style="0" customWidth="1"/>
  </cols>
  <sheetData>
    <row r="4" spans="2:8" ht="12.75">
      <c r="B4" s="70" t="s">
        <v>128</v>
      </c>
      <c r="C4" s="70"/>
      <c r="D4" s="70"/>
      <c r="E4" s="70"/>
      <c r="F4" s="70"/>
      <c r="G4" s="70"/>
      <c r="H4" s="70"/>
    </row>
    <row r="5" spans="2:8" ht="12.75">
      <c r="B5" s="70" t="s">
        <v>129</v>
      </c>
      <c r="C5" s="70"/>
      <c r="D5" s="70"/>
      <c r="E5" s="70"/>
      <c r="F5" s="70"/>
      <c r="G5" s="70"/>
      <c r="H5" s="70"/>
    </row>
    <row r="6" spans="2:8" ht="12.75">
      <c r="B6" s="71" t="s">
        <v>130</v>
      </c>
      <c r="C6" s="71"/>
      <c r="D6" s="71"/>
      <c r="E6" s="71"/>
      <c r="F6" s="71"/>
      <c r="G6" s="71"/>
      <c r="H6" s="71"/>
    </row>
    <row r="9" spans="2:8" ht="12.75">
      <c r="B9" s="67" t="s">
        <v>116</v>
      </c>
      <c r="C9" s="67" t="s">
        <v>118</v>
      </c>
      <c r="D9" s="67" t="s">
        <v>142</v>
      </c>
      <c r="E9" s="67" t="s">
        <v>143</v>
      </c>
      <c r="F9" s="67" t="s">
        <v>144</v>
      </c>
      <c r="G9" s="67" t="s">
        <v>145</v>
      </c>
      <c r="H9" s="68" t="s">
        <v>123</v>
      </c>
    </row>
    <row r="10" spans="2:8" ht="12.75">
      <c r="B10" s="67"/>
      <c r="C10" s="67"/>
      <c r="D10" s="67"/>
      <c r="E10" s="67"/>
      <c r="F10" s="67"/>
      <c r="G10" s="67"/>
      <c r="H10" s="69"/>
    </row>
    <row r="11" spans="2:8" ht="38.25">
      <c r="B11" s="34" t="s">
        <v>117</v>
      </c>
      <c r="C11" s="33" t="s">
        <v>122</v>
      </c>
      <c r="D11" s="33">
        <v>3</v>
      </c>
      <c r="E11" s="33">
        <v>4</v>
      </c>
      <c r="F11" s="33">
        <v>5</v>
      </c>
      <c r="G11" s="33"/>
      <c r="H11" s="35" t="s">
        <v>124</v>
      </c>
    </row>
    <row r="12" spans="2:8" ht="12.75">
      <c r="B12" s="35"/>
      <c r="C12" s="33"/>
      <c r="D12" s="33"/>
      <c r="E12" s="33"/>
      <c r="F12" s="33"/>
      <c r="G12" s="33"/>
      <c r="H12" s="35"/>
    </row>
    <row r="13" spans="2:8" ht="25.5">
      <c r="B13" s="34" t="s">
        <v>119</v>
      </c>
      <c r="C13" s="33" t="s">
        <v>122</v>
      </c>
      <c r="D13" s="33">
        <v>1</v>
      </c>
      <c r="E13" s="33">
        <v>1</v>
      </c>
      <c r="F13" s="33">
        <v>1</v>
      </c>
      <c r="G13" s="33"/>
      <c r="H13" s="35" t="s">
        <v>125</v>
      </c>
    </row>
    <row r="14" spans="2:8" ht="12.75">
      <c r="B14" s="35"/>
      <c r="C14" s="33"/>
      <c r="D14" s="33"/>
      <c r="E14" s="33"/>
      <c r="F14" s="33"/>
      <c r="G14" s="33"/>
      <c r="H14" s="35"/>
    </row>
    <row r="15" spans="2:8" ht="38.25">
      <c r="B15" s="34" t="s">
        <v>120</v>
      </c>
      <c r="C15" s="33" t="s">
        <v>122</v>
      </c>
      <c r="D15" s="33">
        <v>0</v>
      </c>
      <c r="E15" s="33">
        <v>0</v>
      </c>
      <c r="F15" s="33">
        <v>0</v>
      </c>
      <c r="G15" s="33"/>
      <c r="H15" s="35" t="s">
        <v>126</v>
      </c>
    </row>
    <row r="16" spans="2:8" ht="12.75">
      <c r="B16" s="35"/>
      <c r="C16" s="33"/>
      <c r="D16" s="33"/>
      <c r="E16" s="33"/>
      <c r="F16" s="33"/>
      <c r="G16" s="33"/>
      <c r="H16" s="35"/>
    </row>
    <row r="17" spans="2:8" ht="12.75">
      <c r="B17" s="35" t="s">
        <v>121</v>
      </c>
      <c r="C17" s="33" t="s">
        <v>122</v>
      </c>
      <c r="D17" s="33"/>
      <c r="E17" s="33"/>
      <c r="F17" s="33"/>
      <c r="G17" s="33"/>
      <c r="H17" s="35" t="s">
        <v>127</v>
      </c>
    </row>
    <row r="18" spans="2:8" ht="12.75">
      <c r="B18" s="35"/>
      <c r="C18" s="35"/>
      <c r="D18" s="35"/>
      <c r="E18" s="35"/>
      <c r="F18" s="35"/>
      <c r="G18" s="35"/>
      <c r="H18" s="35"/>
    </row>
    <row r="19" spans="2:8" ht="12.75">
      <c r="B19" s="35"/>
      <c r="C19" s="35"/>
      <c r="D19" s="35"/>
      <c r="E19" s="35"/>
      <c r="F19" s="35"/>
      <c r="G19" s="35"/>
      <c r="H19" s="35"/>
    </row>
  </sheetData>
  <sheetProtection/>
  <mergeCells count="10">
    <mergeCell ref="F9:F10"/>
    <mergeCell ref="G9:G10"/>
    <mergeCell ref="H9:H10"/>
    <mergeCell ref="B4:H4"/>
    <mergeCell ref="B5:H5"/>
    <mergeCell ref="B6:H6"/>
    <mergeCell ref="B9:B10"/>
    <mergeCell ref="C9:C10"/>
    <mergeCell ref="D9:D10"/>
    <mergeCell ref="E9:E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2" max="2" width="39.00390625" style="0" customWidth="1"/>
    <col min="3" max="3" width="13.00390625" style="0" customWidth="1"/>
    <col min="4" max="4" width="14.125" style="0" customWidth="1"/>
    <col min="5" max="5" width="13.375" style="0" customWidth="1"/>
    <col min="6" max="6" width="15.00390625" style="0" customWidth="1"/>
    <col min="7" max="7" width="13.125" style="0" customWidth="1"/>
    <col min="8" max="8" width="12.875" style="0" customWidth="1"/>
  </cols>
  <sheetData>
    <row r="3" spans="2:8" ht="12.75">
      <c r="B3" s="70" t="s">
        <v>139</v>
      </c>
      <c r="C3" s="70"/>
      <c r="D3" s="70"/>
      <c r="E3" s="70"/>
      <c r="F3" s="70"/>
      <c r="G3" s="70"/>
      <c r="H3" s="70"/>
    </row>
    <row r="4" spans="2:8" ht="12.75">
      <c r="B4" s="70" t="s">
        <v>140</v>
      </c>
      <c r="C4" s="70"/>
      <c r="D4" s="70"/>
      <c r="E4" s="70"/>
      <c r="F4" s="70"/>
      <c r="G4" s="70"/>
      <c r="H4" s="70"/>
    </row>
    <row r="5" spans="3:9" ht="12.75">
      <c r="C5" s="37" t="s">
        <v>130</v>
      </c>
      <c r="D5" s="37"/>
      <c r="E5" s="37"/>
      <c r="F5" s="37"/>
      <c r="G5" s="37"/>
      <c r="H5" s="37"/>
      <c r="I5" s="37"/>
    </row>
    <row r="8" spans="2:8" ht="12.75">
      <c r="B8" s="36" t="s">
        <v>116</v>
      </c>
      <c r="C8" s="36" t="s">
        <v>131</v>
      </c>
      <c r="D8" s="36" t="s">
        <v>146</v>
      </c>
      <c r="E8" s="36" t="s">
        <v>147</v>
      </c>
      <c r="F8" s="36" t="s">
        <v>148</v>
      </c>
      <c r="G8" s="36" t="s">
        <v>132</v>
      </c>
      <c r="H8" s="36" t="s">
        <v>123</v>
      </c>
    </row>
    <row r="9" spans="2:8" ht="12.75">
      <c r="B9" s="35"/>
      <c r="C9" s="35"/>
      <c r="D9" s="35"/>
      <c r="E9" s="35"/>
      <c r="F9" s="35"/>
      <c r="G9" s="35"/>
      <c r="H9" s="35"/>
    </row>
    <row r="10" spans="2:8" ht="25.5">
      <c r="B10" s="34" t="s">
        <v>141</v>
      </c>
      <c r="C10" s="35" t="s">
        <v>133</v>
      </c>
      <c r="D10" s="33">
        <v>0.063</v>
      </c>
      <c r="E10" s="35">
        <v>0.063</v>
      </c>
      <c r="F10" s="35">
        <v>0.063</v>
      </c>
      <c r="G10" s="35"/>
      <c r="H10" s="35" t="s">
        <v>136</v>
      </c>
    </row>
    <row r="11" spans="2:8" ht="12.75">
      <c r="B11" s="35"/>
      <c r="C11" s="35"/>
      <c r="D11" s="33"/>
      <c r="E11" s="35"/>
      <c r="F11" s="35"/>
      <c r="G11" s="35"/>
      <c r="H11" s="35"/>
    </row>
    <row r="12" spans="2:8" ht="76.5">
      <c r="B12" s="34" t="s">
        <v>134</v>
      </c>
      <c r="C12" s="35"/>
      <c r="D12" s="33">
        <v>0</v>
      </c>
      <c r="E12" s="33">
        <v>0</v>
      </c>
      <c r="F12" s="33">
        <v>0</v>
      </c>
      <c r="G12" s="33"/>
      <c r="H12" s="35" t="s">
        <v>137</v>
      </c>
    </row>
    <row r="13" spans="2:8" ht="12.75">
      <c r="B13" s="35"/>
      <c r="C13" s="35"/>
      <c r="D13" s="33"/>
      <c r="E13" s="33"/>
      <c r="F13" s="33"/>
      <c r="G13" s="33"/>
      <c r="H13" s="35"/>
    </row>
    <row r="14" spans="2:8" ht="63.75">
      <c r="B14" s="34" t="s">
        <v>135</v>
      </c>
      <c r="C14" s="35"/>
      <c r="D14" s="33">
        <v>0</v>
      </c>
      <c r="E14" s="33">
        <v>0</v>
      </c>
      <c r="F14" s="33">
        <v>0</v>
      </c>
      <c r="G14" s="33"/>
      <c r="H14" s="35" t="s">
        <v>138</v>
      </c>
    </row>
    <row r="15" spans="2:8" ht="12.75">
      <c r="B15" s="35"/>
      <c r="C15" s="35"/>
      <c r="D15" s="33"/>
      <c r="E15" s="35"/>
      <c r="F15" s="35"/>
      <c r="G15" s="35"/>
      <c r="H15" s="35"/>
    </row>
    <row r="16" ht="12.75">
      <c r="D16" s="32"/>
    </row>
    <row r="17" ht="12.75">
      <c r="D17" s="32"/>
    </row>
    <row r="18" ht="12.75">
      <c r="D18" s="32"/>
    </row>
    <row r="19" ht="12.75">
      <c r="D19" s="32"/>
    </row>
    <row r="20" ht="12.75">
      <c r="D20" s="32"/>
    </row>
    <row r="21" ht="12.75">
      <c r="D21" s="32"/>
    </row>
    <row r="22" ht="12.75">
      <c r="D22" s="32"/>
    </row>
    <row r="23" ht="12.75">
      <c r="D23" s="32"/>
    </row>
    <row r="24" ht="12.75">
      <c r="D24" s="32"/>
    </row>
  </sheetData>
  <sheetProtection/>
  <mergeCells count="2">
    <mergeCell ref="B3:H3"/>
    <mergeCell ref="B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Пользователь</cp:lastModifiedBy>
  <cp:lastPrinted>2012-04-09T06:50:58Z</cp:lastPrinted>
  <dcterms:created xsi:type="dcterms:W3CDTF">2011-05-17T11:00:20Z</dcterms:created>
  <dcterms:modified xsi:type="dcterms:W3CDTF">2012-11-07T04:05:35Z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